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11fc\AC\Temp\"/>
    </mc:Choice>
  </mc:AlternateContent>
  <xr:revisionPtr revIDLastSave="0" documentId="13_ncr:1000001_{DE833D98-E09F-A14A-AC14-750FE0AC78C9}" xr6:coauthVersionLast="38" xr6:coauthVersionMax="38" xr10:uidLastSave="{00000000-0000-0000-0000-000000000000}"/>
  <bookViews>
    <workbookView xWindow="0" yWindow="0" windowWidth="15360" windowHeight="10485" xr2:uid="{00000000-000D-0000-FFFF-FFFF00000000}"/>
  </bookViews>
  <sheets>
    <sheet name="Sayfa1" sheetId="1" r:id="rId1"/>
    <sheet name="Sayfa2" sheetId="2" r:id="rId2"/>
    <sheet name="Sayfa3" sheetId="3" r:id="rId3"/>
  </sheets>
  <calcPr calcId="179020" iterateDelta="1E-4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3" i="1" l="1"/>
  <c r="C4" i="1"/>
  <c r="G4" i="1"/>
  <c r="C5" i="1"/>
  <c r="G5" i="1"/>
  <c r="C6" i="1"/>
  <c r="G6" i="1"/>
  <c r="C7" i="1"/>
  <c r="G7" i="1"/>
  <c r="C8" i="1"/>
  <c r="G8" i="1"/>
  <c r="C9" i="1"/>
  <c r="G9" i="1"/>
  <c r="C10" i="1"/>
  <c r="G10" i="1"/>
  <c r="C11" i="1"/>
  <c r="G11" i="1"/>
  <c r="C12" i="1"/>
  <c r="G12" i="1"/>
  <c r="C13" i="1"/>
  <c r="G13" i="1"/>
  <c r="C14" i="1"/>
  <c r="G14" i="1"/>
  <c r="G15" i="1"/>
  <c r="C3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B15" i="1"/>
  <c r="C15" i="1"/>
</calcChain>
</file>

<file path=xl/sharedStrings.xml><?xml version="1.0" encoding="utf-8"?>
<sst xmlns="http://schemas.openxmlformats.org/spreadsheetml/2006/main" count="38" uniqueCount="38">
  <si>
    <r>
      <t xml:space="preserve">GİRİŞİM FİNANSMANI
TABLO-1: AYLIK VE YILLIK BAZDA
</t>
    </r>
    <r>
      <rPr>
        <b/>
        <sz val="11"/>
        <color rgb="FFFF0000"/>
        <rFont val="Calibri"/>
        <family val="2"/>
      </rPr>
      <t>İŞLETME GİDERLERİ TABLOSU</t>
    </r>
  </si>
  <si>
    <t>Toplam
Harcama
(Aylık) TL</t>
  </si>
  <si>
    <t>Toplam
Harcama
(Yıllık) TL</t>
  </si>
  <si>
    <t>%
Sabit</t>
  </si>
  <si>
    <t>% Değişken</t>
  </si>
  <si>
    <t>Sabit
Giderler
(yıllık)</t>
  </si>
  <si>
    <t>Değişken
Giderler
(yıllık)</t>
  </si>
  <si>
    <t>AÇIKLAMALAR</t>
  </si>
  <si>
    <t>Kira ve Depozito</t>
  </si>
  <si>
    <t>Su</t>
  </si>
  <si>
    <t>Su gideri, yapılan satışlara ve mevsime göre değişebilir, ortalaması hesaplanılmıştır.</t>
  </si>
  <si>
    <t>Isıtma/Soğutma</t>
  </si>
  <si>
    <t>Doğalgaz ısıtması ve gerektiğinde soğutma için yapılacak giderlerdir.</t>
  </si>
  <si>
    <t>Elektrik</t>
  </si>
  <si>
    <t>ESPRESSO makinesi,dolap,Soğutma, elektrikli aletler, aydınlatma için yapılacak harcama gideridir.</t>
  </si>
  <si>
    <t>Personel</t>
  </si>
  <si>
    <t>Ortalama 6-8 personel bazında maaşlar ve sigorta primleri olarak hesaplanılmıştır.</t>
  </si>
  <si>
    <t>Hammadde</t>
  </si>
  <si>
    <t>Kahve çekirdekleri,kek ve pastalar, sandiviçler,hamur işleri, karton bardak,ambalaj,süt,şeker,crema ve sos giderlerdir.</t>
  </si>
  <si>
    <t>Muhasebeci Ücreti</t>
  </si>
  <si>
    <t>Muhasebeciye ödenecek aylık ortalama ücrettir.</t>
  </si>
  <si>
    <t>Pazarlama-Satış Giderleri</t>
  </si>
  <si>
    <t>Baskılı reklam, görsel ve sosyal medya reklamları dahil hesap edilen giderlerdir.</t>
  </si>
  <si>
    <t>WIFI ve Elektronik Bakım</t>
  </si>
  <si>
    <t>İşletmedeki Wi-Fi bağlantısının aylık gideri ve elektronik cihazların bakım, arıza giderleridir.</t>
  </si>
  <si>
    <t>Vergi/Stopaj Giderleri</t>
  </si>
  <si>
    <t>Elde edilen hasılatın stopaj, kurumlar vergisi, gelir vergisi gibi tüm vergileri için gider tutarıdır.</t>
  </si>
  <si>
    <t>Temizlik</t>
  </si>
  <si>
    <t>işletmede temizlikiçin kullanılan malzeme ve ek giderlerdir.</t>
  </si>
  <si>
    <t>Beklenmeyen Giderler</t>
  </si>
  <si>
    <t>Kırılan, bozulan eşyalar, ufak tadilatlar ve diğer öngörülemeyen giderler için hesaplanılmıştır.</t>
  </si>
  <si>
    <t>Toplam</t>
  </si>
  <si>
    <t>Sabit ve değişken yüzdeleri her bir gider kaleminin gerçekliği ölçüsünde hesap edilmiştir.</t>
  </si>
  <si>
    <t>TOPLAM</t>
  </si>
  <si>
    <t>NOT:</t>
  </si>
  <si>
    <t>BU GİDERLER  HER İHTİMAL VE RİSK GÖZ ÖNÜNE ALINARAK PİSAYA KOŞULLARININ %35 İLAVE EDİLEREK HESAPLANMIŞTIR.</t>
  </si>
  <si>
    <t>İstanbulun en gözde semtlerinde ort.100 ila  200 m2.karelik dükkan için hesaplanılmıştır.</t>
  </si>
  <si>
    <t>1.650.600 TL İŞLETMENİN YILLIK GİDERLERİNİ OLUŞTURMAKTADIR.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</si>
</sst>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#,##0"/>
    <numFmt numFmtId="165" formatCode="#,##0.0"/>
    <numFmt numFmtId="166" formatCode="[$-409]General"/>
    <numFmt numFmtId="167" formatCode="[$$-409]#,##0.00;[Red]&quot;-&quot;[$$-409]#,##0.00"/>
  </numFmts>
  <fonts count="13" x14ac:knownFonts="1">
    <font>
      <sz val="11"/>
      <color theme="1"/>
      <name val="Arial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4"/>
      <color rgb="FF000000"/>
      <name val="Calibri"/>
      <family val="2"/>
    </font>
    <font>
      <b/>
      <sz val="11"/>
      <color rgb="FFFF0000"/>
      <name val="Calibri"/>
      <family val="2"/>
    </font>
    <font>
      <b/>
      <sz val="10"/>
      <color rgb="FF000000"/>
      <name val="Calibri"/>
      <family val="2"/>
    </font>
    <font>
      <b/>
      <sz val="14"/>
      <color rgb="FFFF0000"/>
      <name val="Calibri"/>
      <family val="2"/>
    </font>
    <font>
      <sz val="10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b/>
      <sz val="12"/>
      <color rgb="FF0000FF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28">
    <xf numFmtId="0" fontId="0" fillId="0" borderId="0" xfId="0"/>
    <xf numFmtId="166" fontId="1" fillId="0" borderId="0" xfId="1" applyFont="1"/>
    <xf numFmtId="166" fontId="1" fillId="0" borderId="0" xfId="1"/>
    <xf numFmtId="166" fontId="6" fillId="0" borderId="2" xfId="1" applyFont="1" applyBorder="1" applyAlignment="1">
      <alignment horizontal="center" vertical="center" wrapText="1"/>
    </xf>
    <xf numFmtId="166" fontId="6" fillId="0" borderId="3" xfId="1" applyFont="1" applyBorder="1" applyAlignment="1">
      <alignment horizontal="center" vertical="center" wrapText="1"/>
    </xf>
    <xf numFmtId="166" fontId="8" fillId="0" borderId="3" xfId="1" applyFont="1" applyBorder="1" applyAlignment="1">
      <alignment vertical="center"/>
    </xf>
    <xf numFmtId="166" fontId="8" fillId="0" borderId="0" xfId="1" applyFont="1" applyAlignment="1">
      <alignment vertical="center"/>
    </xf>
    <xf numFmtId="166" fontId="9" fillId="0" borderId="5" xfId="1" applyFont="1" applyBorder="1" applyAlignment="1">
      <alignment vertical="center" wrapText="1"/>
    </xf>
    <xf numFmtId="164" fontId="9" fillId="0" borderId="6" xfId="1" applyNumberFormat="1" applyFont="1" applyBorder="1" applyAlignment="1">
      <alignment horizontal="right" vertical="center" wrapText="1"/>
    </xf>
    <xf numFmtId="164" fontId="9" fillId="0" borderId="1" xfId="1" applyNumberFormat="1" applyFont="1" applyBorder="1" applyAlignment="1">
      <alignment horizontal="right" vertical="center" wrapText="1"/>
    </xf>
    <xf numFmtId="165" fontId="9" fillId="0" borderId="2" xfId="1" applyNumberFormat="1" applyFont="1" applyBorder="1" applyAlignment="1">
      <alignment horizontal="right" vertical="center"/>
    </xf>
    <xf numFmtId="165" fontId="9" fillId="0" borderId="2" xfId="1" applyNumberFormat="1" applyFont="1" applyBorder="1" applyAlignment="1">
      <alignment horizontal="right" vertical="center" wrapText="1"/>
    </xf>
    <xf numFmtId="164" fontId="9" fillId="0" borderId="2" xfId="1" applyNumberFormat="1" applyFont="1" applyBorder="1" applyAlignment="1">
      <alignment horizontal="right" vertical="center" wrapText="1"/>
    </xf>
    <xf numFmtId="165" fontId="9" fillId="0" borderId="5" xfId="1" applyNumberFormat="1" applyFont="1" applyBorder="1" applyAlignment="1">
      <alignment horizontal="right" vertical="center"/>
    </xf>
    <xf numFmtId="165" fontId="9" fillId="0" borderId="6" xfId="1" applyNumberFormat="1" applyFont="1" applyBorder="1" applyAlignment="1">
      <alignment horizontal="right" vertical="center" wrapText="1"/>
    </xf>
    <xf numFmtId="166" fontId="10" fillId="0" borderId="5" xfId="1" applyFont="1" applyBorder="1" applyAlignment="1">
      <alignment horizontal="center" vertical="center"/>
    </xf>
    <xf numFmtId="164" fontId="10" fillId="0" borderId="6" xfId="1" applyNumberFormat="1" applyFont="1" applyBorder="1" applyAlignment="1">
      <alignment horizontal="right" vertical="center"/>
    </xf>
    <xf numFmtId="164" fontId="11" fillId="0" borderId="2" xfId="1" applyNumberFormat="1" applyFont="1" applyBorder="1" applyAlignment="1">
      <alignment horizontal="right" vertical="center" wrapText="1"/>
    </xf>
    <xf numFmtId="164" fontId="10" fillId="0" borderId="2" xfId="1" applyNumberFormat="1" applyFont="1" applyBorder="1" applyAlignment="1">
      <alignment horizontal="right" vertical="center"/>
    </xf>
    <xf numFmtId="166" fontId="11" fillId="0" borderId="7" xfId="1" applyFont="1" applyBorder="1" applyAlignment="1">
      <alignment vertical="center" wrapText="1"/>
    </xf>
    <xf numFmtId="166" fontId="9" fillId="0" borderId="0" xfId="1" applyFont="1"/>
    <xf numFmtId="166" fontId="11" fillId="0" borderId="0" xfId="1" applyFont="1" applyAlignment="1">
      <alignment vertical="center" wrapText="1"/>
    </xf>
    <xf numFmtId="166" fontId="1" fillId="0" borderId="0" xfId="1" applyAlignment="1">
      <alignment horizontal="center"/>
    </xf>
    <xf numFmtId="166" fontId="8" fillId="0" borderId="2" xfId="1" applyFont="1" applyFill="1" applyBorder="1" applyAlignment="1">
      <alignment horizontal="left"/>
    </xf>
    <xf numFmtId="166" fontId="11" fillId="0" borderId="7" xfId="1" applyFont="1" applyFill="1" applyBorder="1" applyAlignment="1">
      <alignment horizontal="center" vertical="center" wrapText="1"/>
    </xf>
    <xf numFmtId="166" fontId="12" fillId="0" borderId="7" xfId="1" applyFont="1" applyFill="1" applyBorder="1" applyAlignment="1">
      <alignment horizontal="left" vertical="center" wrapText="1"/>
    </xf>
    <xf numFmtId="166" fontId="4" fillId="0" borderId="1" xfId="1" applyFont="1" applyFill="1" applyBorder="1" applyAlignment="1">
      <alignment horizontal="center" vertical="center" wrapText="1"/>
    </xf>
    <xf numFmtId="166" fontId="7" fillId="0" borderId="4" xfId="1" applyFont="1" applyFill="1" applyBorder="1" applyAlignment="1">
      <alignment horizontal="center" vertical="center"/>
    </xf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Normal" xfId="0" builtinId="0" customBuiltin="1"/>
    <cellStyle name="Result" xfId="4" xr:uid="{00000000-0005-0000-0000-000004000000}"/>
    <cellStyle name="Result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18"/>
  <sheetViews>
    <sheetView tabSelected="1" workbookViewId="0" xr3:uid="{AEA406A1-0E4B-5B11-9CD5-51D6E497D94C}">
      <selection activeCell="B16" sqref="B16:O16"/>
    </sheetView>
  </sheetViews>
  <sheetFormatPr defaultRowHeight="15" x14ac:dyDescent="0.2"/>
  <cols>
    <col min="1" max="1" width="24.39453125" style="2" customWidth="1"/>
    <col min="2" max="2" width="7.84375" style="22" customWidth="1"/>
    <col min="3" max="3" width="9.4375" style="22" customWidth="1"/>
    <col min="4" max="4" width="4.53515625" style="22" customWidth="1"/>
    <col min="5" max="5" width="7.4765625" style="22" customWidth="1"/>
    <col min="6" max="6" width="9.4375" style="22" customWidth="1"/>
    <col min="7" max="7" width="7.84375" style="22" customWidth="1"/>
    <col min="8" max="14" width="8.08984375" style="2" customWidth="1"/>
    <col min="15" max="15" width="46.953125" style="2" customWidth="1"/>
    <col min="16" max="1024" width="8.08984375" style="2" customWidth="1"/>
  </cols>
  <sheetData>
    <row r="1" spans="1:15" ht="90.75" customHeight="1" thickBot="1" x14ac:dyDescent="0.25">
      <c r="A1" s="1"/>
      <c r="B1" s="26" t="s">
        <v>0</v>
      </c>
      <c r="C1" s="26"/>
      <c r="D1" s="26"/>
      <c r="E1" s="26"/>
      <c r="F1" s="26"/>
      <c r="G1" s="26"/>
      <c r="H1" s="1"/>
      <c r="I1" s="1"/>
      <c r="J1" s="1"/>
      <c r="K1" s="1"/>
      <c r="L1" s="1"/>
      <c r="M1" s="1"/>
      <c r="N1" s="1"/>
      <c r="O1" s="1"/>
    </row>
    <row r="2" spans="1:15" s="6" customFormat="1" ht="42" customHeight="1" thickBot="1" x14ac:dyDescent="0.25">
      <c r="A2" s="3"/>
      <c r="B2" s="4" t="s">
        <v>1</v>
      </c>
      <c r="C2" s="4" t="s">
        <v>2</v>
      </c>
      <c r="D2" s="3" t="s">
        <v>3</v>
      </c>
      <c r="E2" s="3" t="s">
        <v>4</v>
      </c>
      <c r="F2" s="4" t="s">
        <v>5</v>
      </c>
      <c r="G2" s="4" t="s">
        <v>6</v>
      </c>
      <c r="H2" s="27" t="s">
        <v>7</v>
      </c>
      <c r="I2" s="27"/>
      <c r="J2" s="27"/>
      <c r="K2" s="27"/>
      <c r="L2" s="27"/>
      <c r="M2" s="27"/>
      <c r="N2" s="27"/>
      <c r="O2" s="5"/>
    </row>
    <row r="3" spans="1:15" ht="15.75" thickBot="1" x14ac:dyDescent="0.25">
      <c r="A3" s="7" t="s">
        <v>8</v>
      </c>
      <c r="B3" s="8">
        <v>40000</v>
      </c>
      <c r="C3" s="9">
        <f t="shared" ref="C3:C15" si="0">B3*12</f>
        <v>480000</v>
      </c>
      <c r="D3" s="10">
        <v>1</v>
      </c>
      <c r="E3" s="11">
        <v>0</v>
      </c>
      <c r="F3" s="12">
        <f>C3</f>
        <v>480000</v>
      </c>
      <c r="G3" s="12">
        <f>E3</f>
        <v>0</v>
      </c>
      <c r="H3" s="23" t="s">
        <v>36</v>
      </c>
      <c r="I3" s="23"/>
      <c r="J3" s="23"/>
      <c r="K3" s="23"/>
      <c r="L3" s="23"/>
      <c r="M3" s="23"/>
      <c r="N3" s="23"/>
      <c r="O3" s="23"/>
    </row>
    <row r="4" spans="1:15" ht="16.5" customHeight="1" thickBot="1" x14ac:dyDescent="0.25">
      <c r="A4" s="7" t="s">
        <v>9</v>
      </c>
      <c r="B4" s="8">
        <v>1500</v>
      </c>
      <c r="C4" s="9">
        <f t="shared" si="0"/>
        <v>18000</v>
      </c>
      <c r="D4" s="13">
        <v>0.7</v>
      </c>
      <c r="E4" s="14">
        <v>0.3</v>
      </c>
      <c r="F4" s="12">
        <f t="shared" ref="F4:F14" si="1">C4*D4</f>
        <v>12600</v>
      </c>
      <c r="G4" s="12">
        <f t="shared" ref="G4:G14" si="2">C4*E4</f>
        <v>5400</v>
      </c>
      <c r="H4" s="23" t="s">
        <v>10</v>
      </c>
      <c r="I4" s="23"/>
      <c r="J4" s="23"/>
      <c r="K4" s="23"/>
      <c r="L4" s="23"/>
      <c r="M4" s="23"/>
      <c r="N4" s="23"/>
      <c r="O4" s="23"/>
    </row>
    <row r="5" spans="1:15" ht="16.5" customHeight="1" thickBot="1" x14ac:dyDescent="0.25">
      <c r="A5" s="7" t="s">
        <v>11</v>
      </c>
      <c r="B5" s="8">
        <v>1000</v>
      </c>
      <c r="C5" s="9">
        <f t="shared" si="0"/>
        <v>12000</v>
      </c>
      <c r="D5" s="13">
        <v>0.7</v>
      </c>
      <c r="E5" s="14">
        <v>0.3</v>
      </c>
      <c r="F5" s="12">
        <f t="shared" si="1"/>
        <v>8400</v>
      </c>
      <c r="G5" s="12">
        <f t="shared" si="2"/>
        <v>3600</v>
      </c>
      <c r="H5" s="23" t="s">
        <v>12</v>
      </c>
      <c r="I5" s="23"/>
      <c r="J5" s="23"/>
      <c r="K5" s="23"/>
      <c r="L5" s="23"/>
      <c r="M5" s="23"/>
      <c r="N5" s="23"/>
      <c r="O5" s="23"/>
    </row>
    <row r="6" spans="1:15" ht="16.5" customHeight="1" thickBot="1" x14ac:dyDescent="0.25">
      <c r="A6" s="7" t="s">
        <v>13</v>
      </c>
      <c r="B6" s="8">
        <v>2000</v>
      </c>
      <c r="C6" s="9">
        <f t="shared" si="0"/>
        <v>24000</v>
      </c>
      <c r="D6" s="13">
        <v>0.7</v>
      </c>
      <c r="E6" s="14">
        <v>0.3</v>
      </c>
      <c r="F6" s="12">
        <f t="shared" si="1"/>
        <v>16800</v>
      </c>
      <c r="G6" s="12">
        <f t="shared" si="2"/>
        <v>7200</v>
      </c>
      <c r="H6" s="23" t="s">
        <v>14</v>
      </c>
      <c r="I6" s="23"/>
      <c r="J6" s="23"/>
      <c r="K6" s="23"/>
      <c r="L6" s="23"/>
      <c r="M6" s="23"/>
      <c r="N6" s="23"/>
      <c r="O6" s="23"/>
    </row>
    <row r="7" spans="1:15" ht="15.75" thickBot="1" x14ac:dyDescent="0.25">
      <c r="A7" s="7" t="s">
        <v>15</v>
      </c>
      <c r="B7" s="8">
        <v>21000</v>
      </c>
      <c r="C7" s="9">
        <f t="shared" si="0"/>
        <v>252000</v>
      </c>
      <c r="D7" s="13">
        <v>1</v>
      </c>
      <c r="E7" s="14">
        <v>0</v>
      </c>
      <c r="F7" s="8">
        <f t="shared" si="1"/>
        <v>252000</v>
      </c>
      <c r="G7" s="12">
        <f t="shared" si="2"/>
        <v>0</v>
      </c>
      <c r="H7" s="23" t="s">
        <v>16</v>
      </c>
      <c r="I7" s="23"/>
      <c r="J7" s="23"/>
      <c r="K7" s="23"/>
      <c r="L7" s="23"/>
      <c r="M7" s="23"/>
      <c r="N7" s="23"/>
      <c r="O7" s="23"/>
    </row>
    <row r="8" spans="1:15" ht="15.75" thickBot="1" x14ac:dyDescent="0.25">
      <c r="A8" s="7" t="s">
        <v>17</v>
      </c>
      <c r="B8" s="8">
        <v>45000</v>
      </c>
      <c r="C8" s="9">
        <f t="shared" si="0"/>
        <v>540000</v>
      </c>
      <c r="D8" s="13">
        <v>0.7</v>
      </c>
      <c r="E8" s="14">
        <v>0.3</v>
      </c>
      <c r="F8" s="8">
        <f t="shared" si="1"/>
        <v>378000</v>
      </c>
      <c r="G8" s="12">
        <f t="shared" si="2"/>
        <v>162000</v>
      </c>
      <c r="H8" s="23" t="s">
        <v>18</v>
      </c>
      <c r="I8" s="23"/>
      <c r="J8" s="23"/>
      <c r="K8" s="23"/>
      <c r="L8" s="23"/>
      <c r="M8" s="23"/>
      <c r="N8" s="23"/>
      <c r="O8" s="23"/>
    </row>
    <row r="9" spans="1:15" ht="16.5" thickBot="1" x14ac:dyDescent="0.25">
      <c r="A9" s="7" t="s">
        <v>19</v>
      </c>
      <c r="B9" s="8">
        <v>1000</v>
      </c>
      <c r="C9" s="9">
        <f t="shared" si="0"/>
        <v>12000</v>
      </c>
      <c r="D9" s="13">
        <v>1</v>
      </c>
      <c r="E9" s="14">
        <v>0</v>
      </c>
      <c r="F9" s="8">
        <f t="shared" si="1"/>
        <v>12000</v>
      </c>
      <c r="G9" s="12">
        <f t="shared" si="2"/>
        <v>0</v>
      </c>
      <c r="H9" s="23" t="s">
        <v>20</v>
      </c>
      <c r="I9" s="23"/>
      <c r="J9" s="23"/>
      <c r="K9" s="23"/>
      <c r="L9" s="23"/>
      <c r="M9" s="23"/>
      <c r="N9" s="23"/>
      <c r="O9" s="23"/>
    </row>
    <row r="10" spans="1:15" ht="17.25" customHeight="1" thickBot="1" x14ac:dyDescent="0.25">
      <c r="A10" s="7" t="s">
        <v>21</v>
      </c>
      <c r="B10" s="8">
        <v>5000</v>
      </c>
      <c r="C10" s="9">
        <f t="shared" si="0"/>
        <v>60000</v>
      </c>
      <c r="D10" s="13">
        <v>0.5</v>
      </c>
      <c r="E10" s="14">
        <v>0.5</v>
      </c>
      <c r="F10" s="8">
        <f t="shared" si="1"/>
        <v>30000</v>
      </c>
      <c r="G10" s="12">
        <f t="shared" si="2"/>
        <v>30000</v>
      </c>
      <c r="H10" s="23" t="s">
        <v>22</v>
      </c>
      <c r="I10" s="23"/>
      <c r="J10" s="23"/>
      <c r="K10" s="23"/>
      <c r="L10" s="23"/>
      <c r="M10" s="23"/>
      <c r="N10" s="23"/>
      <c r="O10" s="23"/>
    </row>
    <row r="11" spans="1:15" ht="17.25" customHeight="1" thickBot="1" x14ac:dyDescent="0.25">
      <c r="A11" s="7" t="s">
        <v>23</v>
      </c>
      <c r="B11" s="8">
        <v>300</v>
      </c>
      <c r="C11" s="9">
        <f t="shared" si="0"/>
        <v>3600</v>
      </c>
      <c r="D11" s="13">
        <v>0.7</v>
      </c>
      <c r="E11" s="14">
        <v>0.3</v>
      </c>
      <c r="F11" s="8">
        <f t="shared" si="1"/>
        <v>2520</v>
      </c>
      <c r="G11" s="12">
        <f t="shared" si="2"/>
        <v>1080</v>
      </c>
      <c r="H11" s="23" t="s">
        <v>24</v>
      </c>
      <c r="I11" s="23"/>
      <c r="J11" s="23"/>
      <c r="K11" s="23"/>
      <c r="L11" s="23"/>
      <c r="M11" s="23"/>
      <c r="N11" s="23"/>
      <c r="O11" s="23"/>
    </row>
    <row r="12" spans="1:15" ht="17.25" customHeight="1" thickBot="1" x14ac:dyDescent="0.25">
      <c r="A12" s="7" t="s">
        <v>25</v>
      </c>
      <c r="B12" s="8">
        <v>20000</v>
      </c>
      <c r="C12" s="9">
        <f t="shared" si="0"/>
        <v>240000</v>
      </c>
      <c r="D12" s="13">
        <v>0.7</v>
      </c>
      <c r="E12" s="14">
        <v>0.3</v>
      </c>
      <c r="F12" s="8">
        <f t="shared" si="1"/>
        <v>168000</v>
      </c>
      <c r="G12" s="12">
        <f t="shared" si="2"/>
        <v>72000</v>
      </c>
      <c r="H12" s="23" t="s">
        <v>26</v>
      </c>
      <c r="I12" s="23"/>
      <c r="J12" s="23"/>
      <c r="K12" s="23"/>
      <c r="L12" s="23"/>
      <c r="M12" s="23"/>
      <c r="N12" s="23"/>
      <c r="O12" s="23"/>
    </row>
    <row r="13" spans="1:15" ht="17.25" customHeight="1" thickBot="1" x14ac:dyDescent="0.25">
      <c r="A13" s="7" t="s">
        <v>27</v>
      </c>
      <c r="B13" s="8">
        <v>250</v>
      </c>
      <c r="C13" s="9">
        <f t="shared" si="0"/>
        <v>3000</v>
      </c>
      <c r="D13" s="13">
        <v>1</v>
      </c>
      <c r="E13" s="14">
        <v>0</v>
      </c>
      <c r="F13" s="8">
        <f t="shared" si="1"/>
        <v>3000</v>
      </c>
      <c r="G13" s="12">
        <f t="shared" si="2"/>
        <v>0</v>
      </c>
      <c r="H13" s="23" t="s">
        <v>28</v>
      </c>
      <c r="I13" s="23"/>
      <c r="J13" s="23"/>
      <c r="K13" s="23"/>
      <c r="L13" s="23"/>
      <c r="M13" s="23"/>
      <c r="N13" s="23"/>
      <c r="O13" s="23"/>
    </row>
    <row r="14" spans="1:15" ht="18.75" customHeight="1" thickBot="1" x14ac:dyDescent="0.25">
      <c r="A14" s="7" t="s">
        <v>29</v>
      </c>
      <c r="B14" s="8">
        <v>500</v>
      </c>
      <c r="C14" s="9">
        <f t="shared" si="0"/>
        <v>6000</v>
      </c>
      <c r="D14" s="13">
        <v>0.5</v>
      </c>
      <c r="E14" s="14">
        <v>0.5</v>
      </c>
      <c r="F14" s="8">
        <f t="shared" si="1"/>
        <v>3000</v>
      </c>
      <c r="G14" s="12">
        <f t="shared" si="2"/>
        <v>3000</v>
      </c>
      <c r="H14" s="23" t="s">
        <v>30</v>
      </c>
      <c r="I14" s="23"/>
      <c r="J14" s="23"/>
      <c r="K14" s="23"/>
      <c r="L14" s="23"/>
      <c r="M14" s="23"/>
      <c r="N14" s="23"/>
      <c r="O14" s="23"/>
    </row>
    <row r="15" spans="1:15" ht="15.75" thickBot="1" x14ac:dyDescent="0.25">
      <c r="A15" s="15" t="s">
        <v>31</v>
      </c>
      <c r="B15" s="16">
        <f>SUM(B3:B14)</f>
        <v>137550</v>
      </c>
      <c r="C15" s="17">
        <f t="shared" si="0"/>
        <v>1650600</v>
      </c>
      <c r="D15" s="18"/>
      <c r="E15" s="16"/>
      <c r="F15" s="16">
        <f>SUM(F3:F14)</f>
        <v>1366320</v>
      </c>
      <c r="G15" s="16">
        <f>SUM(G3:G14)</f>
        <v>284280</v>
      </c>
      <c r="H15" s="23" t="s">
        <v>32</v>
      </c>
      <c r="I15" s="23"/>
      <c r="J15" s="23"/>
      <c r="K15" s="23"/>
      <c r="L15" s="23"/>
      <c r="M15" s="23"/>
      <c r="N15" s="23"/>
      <c r="O15" s="23"/>
    </row>
    <row r="16" spans="1:15" s="20" customFormat="1" ht="22.5" customHeight="1" x14ac:dyDescent="0.2">
      <c r="A16" s="19" t="s">
        <v>33</v>
      </c>
      <c r="B16" s="24" t="s">
        <v>37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</row>
    <row r="17" spans="1:15" s="20" customFormat="1" ht="22.5" customHeight="1" x14ac:dyDescent="0.2">
      <c r="A17" s="19" t="s">
        <v>34</v>
      </c>
      <c r="B17" s="25" t="s">
        <v>35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</row>
    <row r="18" spans="1:15" ht="28.5" customHeight="1" x14ac:dyDescent="0.2">
      <c r="A18" s="21"/>
      <c r="B18" s="21"/>
      <c r="C18" s="21"/>
      <c r="D18" s="21"/>
      <c r="E18" s="21"/>
      <c r="F18" s="21"/>
      <c r="G18" s="21"/>
    </row>
  </sheetData>
  <mergeCells count="17">
    <mergeCell ref="H12:O12"/>
    <mergeCell ref="B1:G1"/>
    <mergeCell ref="H2:N2"/>
    <mergeCell ref="H3:O3"/>
    <mergeCell ref="H4:O4"/>
    <mergeCell ref="H5:O5"/>
    <mergeCell ref="H6:O6"/>
    <mergeCell ref="H7:O7"/>
    <mergeCell ref="H8:O8"/>
    <mergeCell ref="H9:O9"/>
    <mergeCell ref="H10:O10"/>
    <mergeCell ref="H11:O11"/>
    <mergeCell ref="H13:O13"/>
    <mergeCell ref="H14:O14"/>
    <mergeCell ref="H15:O15"/>
    <mergeCell ref="B16:O16"/>
    <mergeCell ref="B17:O17"/>
  </mergeCells>
  <pageMargins left="0.70000000000000007" right="0.70000000000000007" top="1.1437000000000002" bottom="1.1437000000000002" header="0.75000000000000011" footer="0.75000000000000011"/>
  <pageSetup paperSize="0" fitToWidth="0" fitToHeight="0" orientation="landscape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1"/>
  <sheetViews>
    <sheetView workbookViewId="0" xr3:uid="{958C4451-9541-5A59-BF78-D2F731DF1C81}"/>
  </sheetViews>
  <sheetFormatPr defaultRowHeight="15" x14ac:dyDescent="0.2"/>
  <cols>
    <col min="1" max="1024" width="8.08984375" style="2" customWidth="1"/>
  </cols>
  <sheetData/>
  <pageMargins left="0.70000000000000007" right="0.70000000000000007" top="1.1437000000000002" bottom="1.143700000000000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J1"/>
  <sheetViews>
    <sheetView workbookViewId="0" xr3:uid="{842E5F09-E766-5B8D-85AF-A39847EA96FD}"/>
  </sheetViews>
  <sheetFormatPr defaultRowHeight="15" x14ac:dyDescent="0.2"/>
  <cols>
    <col min="1" max="1024" width="8.08984375" style="2" customWidth="1"/>
  </cols>
  <sheetData/>
  <pageMargins left="0.70000000000000007" right="0.70000000000000007" top="1.1437000000000002" bottom="1.1437000000000002" header="0.75000000000000011" footer="0.75000000000000011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39</TotalTime>
  <Application>Excel Android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Hakan Çelik</dc:creator>
  <cp:lastModifiedBy>X</cp:lastModifiedBy>
  <cp:revision>1</cp:revision>
  <dcterms:created xsi:type="dcterms:W3CDTF">2018-06-21T01:04:05Z</dcterms:created>
  <dcterms:modified xsi:type="dcterms:W3CDTF">2018-06-21T01:04:05Z</dcterms:modified>
</cp:coreProperties>
</file>